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lova\Desktop\Účetnictví\Novoměstská\Tabulky obec\Tabulky 2024\"/>
    </mc:Choice>
  </mc:AlternateContent>
  <bookViews>
    <workbookView xWindow="0" yWindow="0" windowWidth="23040" windowHeight="9096"/>
  </bookViews>
  <sheets>
    <sheet name="MŠ Novom N" sheetId="1" r:id="rId1"/>
    <sheet name="MŠ Novom V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1" l="1"/>
  <c r="C37" i="1" l="1"/>
  <c r="C15" i="2" l="1"/>
  <c r="C22" i="1" l="1"/>
  <c r="C77" i="1"/>
  <c r="C66" i="1"/>
  <c r="C26" i="2" l="1"/>
  <c r="C20" i="2" l="1"/>
  <c r="C7" i="2"/>
  <c r="C30" i="2" s="1"/>
  <c r="C74" i="1"/>
  <c r="C52" i="1" l="1"/>
  <c r="C50" i="1"/>
  <c r="C43" i="1"/>
  <c r="C27" i="1"/>
  <c r="C17" i="1"/>
  <c r="C8" i="1"/>
  <c r="C81" i="1" l="1"/>
  <c r="C31" i="2" s="1"/>
  <c r="C33" i="2" s="1"/>
</calcChain>
</file>

<file path=xl/sharedStrings.xml><?xml version="1.0" encoding="utf-8"?>
<sst xmlns="http://schemas.openxmlformats.org/spreadsheetml/2006/main" count="118" uniqueCount="108">
  <si>
    <t>číslo synt. účtu</t>
  </si>
  <si>
    <t>název</t>
  </si>
  <si>
    <t>Spotřeba materiálu</t>
  </si>
  <si>
    <t>z toho:</t>
  </si>
  <si>
    <t>učební pomůcky</t>
  </si>
  <si>
    <t>předplatné novin a časopisů</t>
  </si>
  <si>
    <t>čistící prostředky</t>
  </si>
  <si>
    <t>spotřeba potravin</t>
  </si>
  <si>
    <t>ostatní materiál</t>
  </si>
  <si>
    <t>Spotřeba energie</t>
  </si>
  <si>
    <t>elektřina</t>
  </si>
  <si>
    <t>voda</t>
  </si>
  <si>
    <t>plyn</t>
  </si>
  <si>
    <t>pára</t>
  </si>
  <si>
    <t>Opravy a udržování</t>
  </si>
  <si>
    <t>opravy strojů a zařízení</t>
  </si>
  <si>
    <t>stavební opravy</t>
  </si>
  <si>
    <t>udržovací práce, revize</t>
  </si>
  <si>
    <t>Cestovné</t>
  </si>
  <si>
    <t>Ostatní služby</t>
  </si>
  <si>
    <t>bankovní poplatky</t>
  </si>
  <si>
    <t>poštovné</t>
  </si>
  <si>
    <t>telefony, internet</t>
  </si>
  <si>
    <t>odvoz odpadu</t>
  </si>
  <si>
    <t>zpracování účetnictví, mezd</t>
  </si>
  <si>
    <t>poradenství PO a BOZP</t>
  </si>
  <si>
    <t>ostatní</t>
  </si>
  <si>
    <t>Mzdové náklady</t>
  </si>
  <si>
    <t>dohody</t>
  </si>
  <si>
    <t>platy z FO</t>
  </si>
  <si>
    <t>Zák. sociální pojištění</t>
  </si>
  <si>
    <t>zdravotní pojištění</t>
  </si>
  <si>
    <t>sociální pojištění</t>
  </si>
  <si>
    <t>Ostatní sociální pojištění</t>
  </si>
  <si>
    <t>zákonné pojištění úrazu</t>
  </si>
  <si>
    <t>Zákonné sociální náklady</t>
  </si>
  <si>
    <t>preventivní prohlídky zaměstnanců</t>
  </si>
  <si>
    <t>BOZP a PO</t>
  </si>
  <si>
    <t>příděl do FKSP</t>
  </si>
  <si>
    <t>pracovní oděvy a obuv</t>
  </si>
  <si>
    <t>vzdělávání zaměstnanců</t>
  </si>
  <si>
    <t>Ostatní sociální náklady</t>
  </si>
  <si>
    <t xml:space="preserve">Smluvní pokuty a úroky </t>
  </si>
  <si>
    <t>Manka a škody</t>
  </si>
  <si>
    <t>Jiné ost. náklady</t>
  </si>
  <si>
    <t>pojištění majetku a dalších rizik</t>
  </si>
  <si>
    <t>odvod za nesplnění ZPS</t>
  </si>
  <si>
    <t>Odpisy majetku</t>
  </si>
  <si>
    <t>Náklady z odeps.pohledávek</t>
  </si>
  <si>
    <t>DDHM</t>
  </si>
  <si>
    <t>Kurzové ztráty</t>
  </si>
  <si>
    <t>Ostatní finanční náklady</t>
  </si>
  <si>
    <t>poj.rizik</t>
  </si>
  <si>
    <t>Náklady celkem</t>
  </si>
  <si>
    <t>NÁKLADY  -  hlavní činnost</t>
  </si>
  <si>
    <t>Výnosy z prodeje služeb</t>
  </si>
  <si>
    <t>výnos za kroužky</t>
  </si>
  <si>
    <t>stravné děti</t>
  </si>
  <si>
    <t>stravné zaměstnanci</t>
  </si>
  <si>
    <t>výnos ESS</t>
  </si>
  <si>
    <t>Školné MŠ</t>
  </si>
  <si>
    <t>Změna stavu zásob výrobků</t>
  </si>
  <si>
    <t>Výnosy z prodeje materiálu</t>
  </si>
  <si>
    <t>Čerpání fondů</t>
  </si>
  <si>
    <t>použití rezervního fondu VH</t>
  </si>
  <si>
    <t>použití rezervního fondu ostatní</t>
  </si>
  <si>
    <t>použití FRIM</t>
  </si>
  <si>
    <t>použití FO</t>
  </si>
  <si>
    <t>Ostatní výnosy z činností</t>
  </si>
  <si>
    <t>ostatní výnosy z činností</t>
  </si>
  <si>
    <t>bonusy, odměny z banky</t>
  </si>
  <si>
    <t>výnost za ŠvP (hrazeno rodiče)</t>
  </si>
  <si>
    <t>Úroky</t>
  </si>
  <si>
    <t>Ostatní finanční výnosy</t>
  </si>
  <si>
    <t>Příspěvky a dotace na provoz</t>
  </si>
  <si>
    <t>Příspěvek na provoz z MČ a JMK</t>
  </si>
  <si>
    <t>Výnosy celkem</t>
  </si>
  <si>
    <t>Výsledek hospodaření - prostředky MČ</t>
  </si>
  <si>
    <t>Výsledek hospodaření - doplňková činnost</t>
  </si>
  <si>
    <t>Celkový výsledek hospodaření</t>
  </si>
  <si>
    <t>VÝNOSY  -  hlavní činnost</t>
  </si>
  <si>
    <t>Dotace ze SR - mzdy, apod.</t>
  </si>
  <si>
    <t>Náklady na transfery</t>
  </si>
  <si>
    <t>náklady na transfery z MČ</t>
  </si>
  <si>
    <t>náklady na transfery ze SR -mzdy, apod.</t>
  </si>
  <si>
    <t>náklady na trasnfery ostatní -OŠMT</t>
  </si>
  <si>
    <t>majetek na podrozvaze</t>
  </si>
  <si>
    <t xml:space="preserve">revize zařízení </t>
  </si>
  <si>
    <t>učební pomůcky ze státního rozpočtu</t>
  </si>
  <si>
    <t>platy ze státního rozpočtu</t>
  </si>
  <si>
    <t>platy Šablony</t>
  </si>
  <si>
    <t>zdravotní pojištění ze státního rozpočtu</t>
  </si>
  <si>
    <t>sociální pojištění ze státního rozpočtu</t>
  </si>
  <si>
    <t>zdravotní pojištění Šablony</t>
  </si>
  <si>
    <t>sociální pojištění Šablony</t>
  </si>
  <si>
    <t>náhrady za PN ze státního rozpočtu</t>
  </si>
  <si>
    <t>vzdělávání zaměstnanců Šablony</t>
  </si>
  <si>
    <t>příděl do FKSP ze státního rozpočtu</t>
  </si>
  <si>
    <t>vzdělávání zaměstnanců ze státního rozpočtu</t>
  </si>
  <si>
    <t>příděl do FKSP Šablony</t>
  </si>
  <si>
    <t>pracovní oděvy ze státního rozpočtu</t>
  </si>
  <si>
    <t>Dotace Šablony</t>
  </si>
  <si>
    <t xml:space="preserve">Název přísp. organizace: MŠ Novoměstská 1, p.o. 
</t>
  </si>
  <si>
    <t>UP Šablony</t>
  </si>
  <si>
    <t>Název příspěvkové organizace:  MŠ Novoměstská 1, p.o.</t>
  </si>
  <si>
    <t xml:space="preserve"> Rozpočet na rok  2024</t>
  </si>
  <si>
    <t>Rozpočet na rok 2024</t>
  </si>
  <si>
    <t>služby Šablony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</si>
</sst>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1">
    <xf numFmtId="0" fontId="0" fillId="0" borderId="0" xfId="0"/>
    <xf numFmtId="0" fontId="3" fillId="0" borderId="0" xfId="1" applyFont="1"/>
    <xf numFmtId="4" fontId="3" fillId="0" borderId="0" xfId="1" applyNumberFormat="1" applyFont="1"/>
    <xf numFmtId="0" fontId="5" fillId="0" borderId="1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3" fillId="0" borderId="7" xfId="1" applyFont="1" applyBorder="1" applyAlignment="1">
      <alignment horizontal="center"/>
    </xf>
    <xf numFmtId="4" fontId="3" fillId="0" borderId="8" xfId="1" applyNumberFormat="1" applyFont="1" applyBorder="1"/>
    <xf numFmtId="0" fontId="4" fillId="0" borderId="9" xfId="1" applyFont="1" applyBorder="1" applyAlignment="1">
      <alignment horizontal="center"/>
    </xf>
    <xf numFmtId="4" fontId="4" fillId="0" borderId="10" xfId="1" applyNumberFormat="1" applyFont="1" applyBorder="1"/>
    <xf numFmtId="0" fontId="3" fillId="0" borderId="9" xfId="1" applyFont="1" applyBorder="1" applyAlignment="1">
      <alignment horizontal="center"/>
    </xf>
    <xf numFmtId="4" fontId="4" fillId="0" borderId="12" xfId="1" applyNumberFormat="1" applyFont="1" applyBorder="1"/>
    <xf numFmtId="0" fontId="3" fillId="0" borderId="3" xfId="1" applyFont="1" applyBorder="1" applyAlignment="1">
      <alignment horizontal="center"/>
    </xf>
    <xf numFmtId="4" fontId="4" fillId="0" borderId="14" xfId="1" applyNumberFormat="1" applyFont="1" applyBorder="1"/>
    <xf numFmtId="0" fontId="4" fillId="0" borderId="1" xfId="1" applyFont="1" applyBorder="1" applyAlignment="1">
      <alignment horizontal="center"/>
    </xf>
    <xf numFmtId="4" fontId="4" fillId="0" borderId="15" xfId="1" applyNumberFormat="1" applyFont="1" applyBorder="1"/>
    <xf numFmtId="4" fontId="4" fillId="0" borderId="4" xfId="1" applyNumberFormat="1" applyFont="1" applyBorder="1"/>
    <xf numFmtId="4" fontId="4" fillId="0" borderId="18" xfId="1" applyNumberFormat="1" applyFont="1" applyBorder="1"/>
    <xf numFmtId="4" fontId="5" fillId="0" borderId="15" xfId="1" applyNumberFormat="1" applyFont="1" applyBorder="1"/>
    <xf numFmtId="4" fontId="5" fillId="0" borderId="12" xfId="1" applyNumberFormat="1" applyFont="1" applyBorder="1"/>
    <xf numFmtId="0" fontId="6" fillId="0" borderId="7" xfId="1" applyFont="1" applyBorder="1"/>
    <xf numFmtId="0" fontId="4" fillId="0" borderId="25" xfId="1" applyFont="1" applyBorder="1" applyAlignment="1">
      <alignment horizontal="center"/>
    </xf>
    <xf numFmtId="4" fontId="4" fillId="0" borderId="11" xfId="1" applyNumberFormat="1" applyFont="1" applyBorder="1"/>
    <xf numFmtId="4" fontId="4" fillId="0" borderId="13" xfId="1" applyNumberFormat="1" applyFont="1" applyBorder="1"/>
    <xf numFmtId="3" fontId="3" fillId="0" borderId="17" xfId="1" applyNumberFormat="1" applyFont="1" applyBorder="1"/>
    <xf numFmtId="4" fontId="4" fillId="0" borderId="17" xfId="1" applyNumberFormat="1" applyFont="1" applyBorder="1"/>
    <xf numFmtId="3" fontId="3" fillId="0" borderId="13" xfId="1" applyNumberFormat="1" applyFont="1" applyBorder="1"/>
    <xf numFmtId="4" fontId="4" fillId="0" borderId="5" xfId="1" applyNumberFormat="1" applyFont="1" applyBorder="1"/>
    <xf numFmtId="3" fontId="3" fillId="0" borderId="19" xfId="1" applyNumberFormat="1" applyFont="1" applyBorder="1"/>
    <xf numFmtId="0" fontId="4" fillId="0" borderId="30" xfId="1" applyFont="1" applyBorder="1" applyAlignment="1">
      <alignment horizontal="centerContinuous"/>
    </xf>
    <xf numFmtId="0" fontId="7" fillId="0" borderId="27" xfId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3" fillId="0" borderId="7" xfId="2" applyFont="1" applyBorder="1" applyAlignment="1">
      <alignment horizontal="center"/>
    </xf>
    <xf numFmtId="4" fontId="3" fillId="0" borderId="8" xfId="2" applyNumberFormat="1" applyFont="1" applyBorder="1"/>
    <xf numFmtId="4" fontId="4" fillId="0" borderId="10" xfId="2" applyNumberFormat="1" applyFont="1" applyBorder="1"/>
    <xf numFmtId="0" fontId="3" fillId="0" borderId="9" xfId="2" applyFont="1" applyBorder="1" applyAlignment="1">
      <alignment horizontal="center"/>
    </xf>
    <xf numFmtId="4" fontId="4" fillId="0" borderId="12" xfId="2" applyNumberFormat="1" applyFont="1" applyBorder="1"/>
    <xf numFmtId="0" fontId="3" fillId="0" borderId="3" xfId="2" applyFont="1" applyBorder="1" applyAlignment="1">
      <alignment horizontal="center"/>
    </xf>
    <xf numFmtId="4" fontId="4" fillId="0" borderId="14" xfId="2" applyNumberFormat="1" applyFont="1" applyBorder="1"/>
    <xf numFmtId="0" fontId="3" fillId="0" borderId="1" xfId="2" applyFont="1" applyBorder="1" applyAlignment="1">
      <alignment horizontal="center"/>
    </xf>
    <xf numFmtId="4" fontId="4" fillId="0" borderId="16" xfId="2" applyNumberFormat="1" applyFont="1" applyBorder="1"/>
    <xf numFmtId="4" fontId="4" fillId="0" borderId="25" xfId="2" applyNumberFormat="1" applyFont="1" applyBorder="1"/>
    <xf numFmtId="0" fontId="3" fillId="0" borderId="28" xfId="2" applyFont="1" applyBorder="1" applyAlignment="1">
      <alignment horizontal="center"/>
    </xf>
    <xf numFmtId="0" fontId="7" fillId="0" borderId="31" xfId="2" applyFont="1" applyBorder="1"/>
    <xf numFmtId="4" fontId="3" fillId="0" borderId="26" xfId="2" applyNumberFormat="1" applyFont="1" applyBorder="1"/>
    <xf numFmtId="0" fontId="7" fillId="0" borderId="32" xfId="2" applyFont="1" applyBorder="1"/>
    <xf numFmtId="4" fontId="3" fillId="0" borderId="33" xfId="2" applyNumberFormat="1" applyFont="1" applyBorder="1"/>
    <xf numFmtId="0" fontId="6" fillId="0" borderId="34" xfId="2" applyFont="1" applyBorder="1"/>
    <xf numFmtId="4" fontId="3" fillId="0" borderId="35" xfId="2" applyNumberFormat="1" applyFont="1" applyBorder="1"/>
    <xf numFmtId="0" fontId="4" fillId="0" borderId="25" xfId="2" applyFont="1" applyBorder="1" applyAlignment="1">
      <alignment horizontal="center"/>
    </xf>
    <xf numFmtId="4" fontId="6" fillId="0" borderId="21" xfId="2" applyNumberFormat="1" applyFont="1" applyBorder="1"/>
    <xf numFmtId="4" fontId="6" fillId="0" borderId="27" xfId="2" applyNumberFormat="1" applyFont="1" applyBorder="1"/>
    <xf numFmtId="0" fontId="4" fillId="0" borderId="30" xfId="2" applyFont="1" applyBorder="1" applyAlignment="1">
      <alignment horizontal="centerContinuous"/>
    </xf>
    <xf numFmtId="0" fontId="7" fillId="0" borderId="27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38" xfId="2" applyFont="1" applyBorder="1" applyAlignment="1">
      <alignment horizontal="center"/>
    </xf>
    <xf numFmtId="0" fontId="6" fillId="0" borderId="7" xfId="2" applyFont="1" applyBorder="1"/>
    <xf numFmtId="4" fontId="3" fillId="0" borderId="24" xfId="2" applyNumberFormat="1" applyFont="1" applyBorder="1"/>
    <xf numFmtId="4" fontId="3" fillId="0" borderId="2" xfId="1" applyNumberFormat="1" applyFont="1" applyBorder="1"/>
    <xf numFmtId="4" fontId="3" fillId="0" borderId="39" xfId="1" applyNumberFormat="1" applyFont="1" applyBorder="1"/>
    <xf numFmtId="4" fontId="4" fillId="0" borderId="2" xfId="1" applyNumberFormat="1" applyFont="1" applyBorder="1"/>
    <xf numFmtId="4" fontId="6" fillId="0" borderId="6" xfId="1" applyNumberFormat="1" applyFont="1" applyBorder="1"/>
    <xf numFmtId="4" fontId="6" fillId="0" borderId="39" xfId="1" applyNumberFormat="1" applyFont="1" applyBorder="1"/>
    <xf numFmtId="3" fontId="6" fillId="0" borderId="20" xfId="1" applyNumberFormat="1" applyFont="1" applyBorder="1"/>
    <xf numFmtId="4" fontId="6" fillId="0" borderId="6" xfId="2" applyNumberFormat="1" applyFont="1" applyBorder="1"/>
    <xf numFmtId="4" fontId="6" fillId="0" borderId="24" xfId="2" applyNumberFormat="1" applyFont="1" applyBorder="1"/>
    <xf numFmtId="4" fontId="6" fillId="0" borderId="20" xfId="1" applyNumberFormat="1" applyFont="1" applyBorder="1"/>
    <xf numFmtId="4" fontId="3" fillId="0" borderId="21" xfId="2" applyNumberFormat="1" applyFont="1" applyBorder="1"/>
    <xf numFmtId="4" fontId="3" fillId="0" borderId="22" xfId="2" applyNumberFormat="1" applyFont="1" applyBorder="1"/>
    <xf numFmtId="4" fontId="3" fillId="0" borderId="23" xfId="2" applyNumberFormat="1" applyFont="1" applyBorder="1"/>
    <xf numFmtId="4" fontId="4" fillId="0" borderId="19" xfId="1" applyNumberFormat="1" applyFont="1" applyBorder="1"/>
    <xf numFmtId="4" fontId="6" fillId="0" borderId="40" xfId="1" applyNumberFormat="1" applyFont="1" applyBorder="1"/>
    <xf numFmtId="4" fontId="3" fillId="0" borderId="24" xfId="1" applyNumberFormat="1" applyFont="1" applyBorder="1"/>
    <xf numFmtId="0" fontId="6" fillId="0" borderId="0" xfId="2" applyFont="1" applyAlignment="1">
      <alignment horizontal="center"/>
    </xf>
    <xf numFmtId="2" fontId="9" fillId="0" borderId="0" xfId="1" applyNumberFormat="1" applyFont="1" applyAlignment="1">
      <alignment horizontal="center"/>
    </xf>
    <xf numFmtId="4" fontId="4" fillId="0" borderId="22" xfId="2" applyNumberFormat="1" applyFont="1" applyBorder="1"/>
    <xf numFmtId="4" fontId="4" fillId="0" borderId="21" xfId="2" applyNumberFormat="1" applyFont="1" applyBorder="1"/>
    <xf numFmtId="4" fontId="4" fillId="0" borderId="23" xfId="2" applyNumberFormat="1" applyFont="1" applyBorder="1"/>
    <xf numFmtId="4" fontId="4" fillId="0" borderId="29" xfId="2" applyNumberFormat="1" applyFont="1" applyBorder="1"/>
    <xf numFmtId="4" fontId="4" fillId="0" borderId="27" xfId="2" applyNumberFormat="1" applyFont="1" applyBorder="1"/>
    <xf numFmtId="4" fontId="3" fillId="0" borderId="27" xfId="2" applyNumberFormat="1" applyFont="1" applyBorder="1"/>
    <xf numFmtId="0" fontId="10" fillId="0" borderId="36" xfId="0" applyFont="1" applyBorder="1" applyAlignment="1">
      <alignment horizontal="center"/>
    </xf>
    <xf numFmtId="4" fontId="0" fillId="0" borderId="0" xfId="0" applyNumberFormat="1"/>
    <xf numFmtId="4" fontId="4" fillId="0" borderId="13" xfId="1" applyNumberFormat="1" applyFont="1" applyFill="1" applyBorder="1"/>
    <xf numFmtId="4" fontId="4" fillId="0" borderId="17" xfId="1" applyNumberFormat="1" applyFont="1" applyFill="1" applyBorder="1"/>
    <xf numFmtId="4" fontId="4" fillId="0" borderId="5" xfId="1" applyNumberFormat="1" applyFont="1" applyFill="1" applyBorder="1"/>
    <xf numFmtId="0" fontId="3" fillId="0" borderId="0" xfId="1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37" xfId="2" applyFont="1" applyBorder="1" applyAlignment="1">
      <alignment wrapText="1"/>
    </xf>
    <xf numFmtId="0" fontId="0" fillId="0" borderId="37" xfId="0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7" workbookViewId="0">
      <selection activeCell="F25" sqref="F25"/>
    </sheetView>
  </sheetViews>
  <sheetFormatPr defaultRowHeight="14.4" x14ac:dyDescent="0.3"/>
  <cols>
    <col min="1" max="1" width="9.109375" customWidth="1"/>
    <col min="2" max="2" width="52.5546875" customWidth="1"/>
    <col min="3" max="3" width="27.88671875" customWidth="1"/>
    <col min="5" max="5" width="11.33203125" bestFit="1" customWidth="1"/>
  </cols>
  <sheetData>
    <row r="1" spans="1:8" ht="24.6" x14ac:dyDescent="0.4">
      <c r="B1" s="75" t="s">
        <v>105</v>
      </c>
      <c r="C1" s="30"/>
      <c r="D1" s="30"/>
      <c r="E1" s="30"/>
      <c r="F1" s="30"/>
      <c r="G1" s="30"/>
      <c r="H1" s="30"/>
    </row>
    <row r="2" spans="1:8" ht="18" x14ac:dyDescent="0.35">
      <c r="B2" s="87" t="s">
        <v>54</v>
      </c>
      <c r="C2" s="87"/>
      <c r="D2" s="87"/>
      <c r="E2" s="87"/>
      <c r="F2" s="87"/>
      <c r="G2" s="87"/>
      <c r="H2" s="87"/>
    </row>
    <row r="4" spans="1:8" ht="15.75" customHeight="1" x14ac:dyDescent="0.3"/>
    <row r="5" spans="1:8" ht="18.600000000000001" thickBot="1" x14ac:dyDescent="0.4">
      <c r="A5" s="1" t="s">
        <v>104</v>
      </c>
      <c r="B5" s="2"/>
    </row>
    <row r="6" spans="1:8" ht="27.6" x14ac:dyDescent="0.35">
      <c r="A6" s="3" t="s">
        <v>0</v>
      </c>
      <c r="B6" s="20" t="s">
        <v>1</v>
      </c>
      <c r="C6" s="82">
        <v>2024</v>
      </c>
    </row>
    <row r="7" spans="1:8" ht="14.25" customHeight="1" thickBot="1" x14ac:dyDescent="0.35">
      <c r="A7" s="4"/>
      <c r="B7" s="28"/>
      <c r="C7" s="29"/>
    </row>
    <row r="8" spans="1:8" ht="18.600000000000001" thickBot="1" x14ac:dyDescent="0.4">
      <c r="A8" s="5">
        <v>501</v>
      </c>
      <c r="B8" s="6" t="s">
        <v>2</v>
      </c>
      <c r="C8" s="62">
        <f>SUM(C9:C16)</f>
        <v>810000</v>
      </c>
    </row>
    <row r="9" spans="1:8" ht="16.5" customHeight="1" x14ac:dyDescent="0.3">
      <c r="A9" s="7"/>
      <c r="B9" s="8" t="s">
        <v>4</v>
      </c>
      <c r="C9" s="21">
        <v>20000</v>
      </c>
    </row>
    <row r="10" spans="1:8" ht="15.75" customHeight="1" x14ac:dyDescent="0.35">
      <c r="A10" s="9"/>
      <c r="B10" s="10" t="s">
        <v>5</v>
      </c>
      <c r="C10" s="22">
        <v>8000</v>
      </c>
    </row>
    <row r="11" spans="1:8" ht="18" customHeight="1" x14ac:dyDescent="0.35">
      <c r="A11" s="9"/>
      <c r="B11" s="10" t="s">
        <v>6</v>
      </c>
      <c r="C11" s="22">
        <v>50000</v>
      </c>
    </row>
    <row r="12" spans="1:8" ht="18.75" customHeight="1" x14ac:dyDescent="0.35">
      <c r="A12" s="9"/>
      <c r="B12" s="10" t="s">
        <v>7</v>
      </c>
      <c r="C12" s="22">
        <v>610000</v>
      </c>
    </row>
    <row r="13" spans="1:8" ht="16.5" customHeight="1" x14ac:dyDescent="0.35">
      <c r="A13" s="9"/>
      <c r="B13" s="10" t="s">
        <v>8</v>
      </c>
      <c r="C13" s="22">
        <v>70000</v>
      </c>
    </row>
    <row r="14" spans="1:8" ht="16.5" customHeight="1" x14ac:dyDescent="0.35">
      <c r="A14" s="9"/>
      <c r="B14" s="12" t="s">
        <v>86</v>
      </c>
      <c r="C14" s="22">
        <v>10000</v>
      </c>
    </row>
    <row r="15" spans="1:8" ht="17.25" customHeight="1" x14ac:dyDescent="0.35">
      <c r="A15" s="9"/>
      <c r="B15" s="12" t="s">
        <v>88</v>
      </c>
      <c r="C15" s="22">
        <v>0</v>
      </c>
    </row>
    <row r="16" spans="1:8" ht="18.600000000000001" thickBot="1" x14ac:dyDescent="0.4">
      <c r="A16" s="11"/>
      <c r="B16" s="12" t="s">
        <v>103</v>
      </c>
      <c r="C16" s="22">
        <v>42000</v>
      </c>
    </row>
    <row r="17" spans="1:3" ht="18.600000000000001" thickBot="1" x14ac:dyDescent="0.4">
      <c r="A17" s="5">
        <v>502</v>
      </c>
      <c r="B17" s="6" t="s">
        <v>9</v>
      </c>
      <c r="C17" s="62">
        <f>SUM(C18:C21)</f>
        <v>476000</v>
      </c>
    </row>
    <row r="18" spans="1:3" ht="15" customHeight="1" x14ac:dyDescent="0.3">
      <c r="A18" s="13" t="s">
        <v>3</v>
      </c>
      <c r="B18" s="8" t="s">
        <v>10</v>
      </c>
      <c r="C18" s="21">
        <v>120000</v>
      </c>
    </row>
    <row r="19" spans="1:3" ht="17.25" customHeight="1" x14ac:dyDescent="0.35">
      <c r="A19" s="9"/>
      <c r="B19" s="10" t="s">
        <v>11</v>
      </c>
      <c r="C19" s="22">
        <v>80000</v>
      </c>
    </row>
    <row r="20" spans="1:3" ht="18" x14ac:dyDescent="0.35">
      <c r="A20" s="9"/>
      <c r="B20" s="10" t="s">
        <v>12</v>
      </c>
      <c r="C20" s="22">
        <v>276000</v>
      </c>
    </row>
    <row r="21" spans="1:3" ht="17.25" customHeight="1" thickBot="1" x14ac:dyDescent="0.4">
      <c r="A21" s="9"/>
      <c r="B21" s="12" t="s">
        <v>13</v>
      </c>
      <c r="C21" s="23"/>
    </row>
    <row r="22" spans="1:3" ht="18.600000000000001" thickBot="1" x14ac:dyDescent="0.4">
      <c r="A22" s="5">
        <v>511</v>
      </c>
      <c r="B22" s="6" t="s">
        <v>14</v>
      </c>
      <c r="C22" s="62">
        <f>SUM(C23:C25)</f>
        <v>40000</v>
      </c>
    </row>
    <row r="23" spans="1:3" ht="15.6" x14ac:dyDescent="0.3">
      <c r="A23" s="13" t="s">
        <v>3</v>
      </c>
      <c r="B23" s="8" t="s">
        <v>15</v>
      </c>
      <c r="C23" s="22">
        <v>40000</v>
      </c>
    </row>
    <row r="24" spans="1:3" ht="15.6" x14ac:dyDescent="0.3">
      <c r="A24" s="7"/>
      <c r="B24" s="16" t="s">
        <v>16</v>
      </c>
      <c r="C24" s="24"/>
    </row>
    <row r="25" spans="1:3" ht="18.600000000000001" thickBot="1" x14ac:dyDescent="0.4">
      <c r="A25" s="9"/>
      <c r="B25" s="12" t="s">
        <v>17</v>
      </c>
      <c r="C25" s="23"/>
    </row>
    <row r="26" spans="1:3" ht="18.600000000000001" thickBot="1" x14ac:dyDescent="0.4">
      <c r="A26" s="5">
        <v>512</v>
      </c>
      <c r="B26" s="6" t="s">
        <v>18</v>
      </c>
      <c r="C26" s="62">
        <v>3000</v>
      </c>
    </row>
    <row r="27" spans="1:3" ht="18.600000000000001" thickBot="1" x14ac:dyDescent="0.4">
      <c r="A27" s="5">
        <v>518</v>
      </c>
      <c r="B27" s="6" t="s">
        <v>19</v>
      </c>
      <c r="C27" s="62">
        <f>SUM(C28:C36)</f>
        <v>295000</v>
      </c>
    </row>
    <row r="28" spans="1:3" ht="15.6" x14ac:dyDescent="0.3">
      <c r="A28" s="13" t="s">
        <v>3</v>
      </c>
      <c r="B28" s="8" t="s">
        <v>20</v>
      </c>
      <c r="C28" s="21">
        <v>6000</v>
      </c>
    </row>
    <row r="29" spans="1:3" ht="15" customHeight="1" x14ac:dyDescent="0.35">
      <c r="A29" s="9"/>
      <c r="B29" s="10" t="s">
        <v>21</v>
      </c>
      <c r="C29" s="22">
        <v>2000</v>
      </c>
    </row>
    <row r="30" spans="1:3" ht="18" x14ac:dyDescent="0.35">
      <c r="A30" s="9"/>
      <c r="B30" s="10" t="s">
        <v>22</v>
      </c>
      <c r="C30" s="22">
        <v>26000</v>
      </c>
    </row>
    <row r="31" spans="1:3" ht="18" x14ac:dyDescent="0.35">
      <c r="A31" s="9"/>
      <c r="B31" s="10" t="s">
        <v>23</v>
      </c>
      <c r="C31" s="22">
        <v>10000</v>
      </c>
    </row>
    <row r="32" spans="1:3" ht="18" x14ac:dyDescent="0.35">
      <c r="A32" s="9"/>
      <c r="B32" s="10" t="s">
        <v>24</v>
      </c>
      <c r="C32" s="22">
        <v>112000</v>
      </c>
    </row>
    <row r="33" spans="1:3" ht="16.5" customHeight="1" x14ac:dyDescent="0.35">
      <c r="A33" s="9"/>
      <c r="B33" s="10" t="s">
        <v>25</v>
      </c>
      <c r="C33" s="22"/>
    </row>
    <row r="34" spans="1:3" ht="16.5" customHeight="1" x14ac:dyDescent="0.35">
      <c r="A34" s="9"/>
      <c r="B34" s="10" t="s">
        <v>87</v>
      </c>
      <c r="C34" s="22">
        <v>35000</v>
      </c>
    </row>
    <row r="35" spans="1:3" ht="18" x14ac:dyDescent="0.35">
      <c r="A35" s="9"/>
      <c r="B35" s="10" t="s">
        <v>26</v>
      </c>
      <c r="C35" s="22">
        <v>74000</v>
      </c>
    </row>
    <row r="36" spans="1:3" ht="18.600000000000001" thickBot="1" x14ac:dyDescent="0.4">
      <c r="A36" s="11"/>
      <c r="B36" s="15" t="s">
        <v>107</v>
      </c>
      <c r="C36" s="26">
        <v>30000</v>
      </c>
    </row>
    <row r="37" spans="1:3" ht="18.600000000000001" thickBot="1" x14ac:dyDescent="0.4">
      <c r="A37" s="5">
        <v>521</v>
      </c>
      <c r="B37" s="6" t="s">
        <v>27</v>
      </c>
      <c r="C37" s="62">
        <f>SUM(C38:C42)</f>
        <v>4895000</v>
      </c>
    </row>
    <row r="38" spans="1:3" ht="19.5" customHeight="1" x14ac:dyDescent="0.3">
      <c r="A38" s="13" t="s">
        <v>3</v>
      </c>
      <c r="B38" s="8" t="s">
        <v>28</v>
      </c>
      <c r="C38" s="71">
        <v>40000</v>
      </c>
    </row>
    <row r="39" spans="1:3" ht="17.25" customHeight="1" x14ac:dyDescent="0.3">
      <c r="A39" s="7"/>
      <c r="B39" s="10" t="s">
        <v>29</v>
      </c>
      <c r="C39" s="22">
        <v>20000</v>
      </c>
    </row>
    <row r="40" spans="1:3" ht="15.75" customHeight="1" x14ac:dyDescent="0.3">
      <c r="A40" s="7"/>
      <c r="B40" s="10" t="s">
        <v>89</v>
      </c>
      <c r="C40" s="21">
        <v>4716000</v>
      </c>
    </row>
    <row r="41" spans="1:3" ht="17.25" customHeight="1" x14ac:dyDescent="0.3">
      <c r="A41" s="7"/>
      <c r="B41" s="10" t="s">
        <v>95</v>
      </c>
      <c r="C41" s="21">
        <v>29000</v>
      </c>
    </row>
    <row r="42" spans="1:3" ht="18.600000000000001" thickBot="1" x14ac:dyDescent="0.4">
      <c r="A42" s="11"/>
      <c r="B42" s="15" t="s">
        <v>90</v>
      </c>
      <c r="C42" s="84">
        <v>90000</v>
      </c>
    </row>
    <row r="43" spans="1:3" ht="18.600000000000001" thickBot="1" x14ac:dyDescent="0.4">
      <c r="A43" s="5">
        <v>524</v>
      </c>
      <c r="B43" s="6" t="s">
        <v>30</v>
      </c>
      <c r="C43" s="62">
        <f>SUM(C44:C49)</f>
        <v>1632000</v>
      </c>
    </row>
    <row r="44" spans="1:3" ht="15.6" x14ac:dyDescent="0.3">
      <c r="A44" s="13" t="s">
        <v>3</v>
      </c>
      <c r="B44" s="8" t="s">
        <v>31</v>
      </c>
      <c r="C44" s="21">
        <v>3000</v>
      </c>
    </row>
    <row r="45" spans="1:3" ht="18" customHeight="1" x14ac:dyDescent="0.3">
      <c r="A45" s="7"/>
      <c r="B45" s="10" t="s">
        <v>32</v>
      </c>
      <c r="C45" s="22">
        <v>8000</v>
      </c>
    </row>
    <row r="46" spans="1:3" ht="18" customHeight="1" x14ac:dyDescent="0.3">
      <c r="A46" s="7"/>
      <c r="B46" s="10" t="s">
        <v>91</v>
      </c>
      <c r="C46" s="22">
        <v>424000</v>
      </c>
    </row>
    <row r="47" spans="1:3" ht="17.25" customHeight="1" x14ac:dyDescent="0.3">
      <c r="A47" s="7"/>
      <c r="B47" s="10" t="s">
        <v>92</v>
      </c>
      <c r="C47" s="22">
        <v>1170000</v>
      </c>
    </row>
    <row r="48" spans="1:3" ht="18.75" customHeight="1" x14ac:dyDescent="0.3">
      <c r="A48" s="7"/>
      <c r="B48" s="10" t="s">
        <v>93</v>
      </c>
      <c r="C48" s="84">
        <v>7000</v>
      </c>
    </row>
    <row r="49" spans="1:3" ht="18.600000000000001" thickBot="1" x14ac:dyDescent="0.4">
      <c r="A49" s="9"/>
      <c r="B49" s="12" t="s">
        <v>94</v>
      </c>
      <c r="C49" s="85">
        <v>20000</v>
      </c>
    </row>
    <row r="50" spans="1:3" ht="18.600000000000001" thickBot="1" x14ac:dyDescent="0.4">
      <c r="A50" s="5">
        <v>525</v>
      </c>
      <c r="B50" s="73" t="s">
        <v>33</v>
      </c>
      <c r="C50" s="72">
        <f>SUM(C51)</f>
        <v>21000</v>
      </c>
    </row>
    <row r="51" spans="1:3" ht="18.600000000000001" thickBot="1" x14ac:dyDescent="0.4">
      <c r="A51" s="9"/>
      <c r="B51" s="16" t="s">
        <v>34</v>
      </c>
      <c r="C51" s="26">
        <v>21000</v>
      </c>
    </row>
    <row r="52" spans="1:3" ht="18.600000000000001" thickBot="1" x14ac:dyDescent="0.4">
      <c r="A52" s="5">
        <v>527</v>
      </c>
      <c r="B52" s="6" t="s">
        <v>35</v>
      </c>
      <c r="C52" s="62">
        <f>SUM(C53:C62)</f>
        <v>158400</v>
      </c>
    </row>
    <row r="53" spans="1:3" ht="18" x14ac:dyDescent="0.35">
      <c r="A53" s="9"/>
      <c r="B53" s="17" t="s">
        <v>36</v>
      </c>
      <c r="C53" s="71">
        <v>3000</v>
      </c>
    </row>
    <row r="54" spans="1:3" ht="18" x14ac:dyDescent="0.35">
      <c r="A54" s="9"/>
      <c r="B54" s="18" t="s">
        <v>37</v>
      </c>
      <c r="C54" s="22">
        <v>10000</v>
      </c>
    </row>
    <row r="55" spans="1:3" ht="18" x14ac:dyDescent="0.35">
      <c r="A55" s="9"/>
      <c r="B55" s="12" t="s">
        <v>38</v>
      </c>
      <c r="C55" s="24">
        <v>400</v>
      </c>
    </row>
    <row r="56" spans="1:3" ht="18" x14ac:dyDescent="0.35">
      <c r="A56" s="9"/>
      <c r="B56" s="10" t="s">
        <v>39</v>
      </c>
      <c r="C56" s="24">
        <v>10000</v>
      </c>
    </row>
    <row r="57" spans="1:3" ht="18" x14ac:dyDescent="0.35">
      <c r="A57" s="9"/>
      <c r="B57" s="10" t="s">
        <v>40</v>
      </c>
      <c r="C57" s="22">
        <v>5000</v>
      </c>
    </row>
    <row r="58" spans="1:3" ht="18" x14ac:dyDescent="0.35">
      <c r="A58" s="9"/>
      <c r="B58" s="8" t="s">
        <v>97</v>
      </c>
      <c r="C58" s="22">
        <v>94000</v>
      </c>
    </row>
    <row r="59" spans="1:3" ht="18" x14ac:dyDescent="0.35">
      <c r="A59" s="9"/>
      <c r="B59" s="8" t="s">
        <v>98</v>
      </c>
      <c r="C59" s="22">
        <v>0</v>
      </c>
    </row>
    <row r="60" spans="1:3" ht="18" x14ac:dyDescent="0.35">
      <c r="A60" s="9"/>
      <c r="B60" s="8" t="s">
        <v>100</v>
      </c>
      <c r="C60" s="24">
        <v>5000</v>
      </c>
    </row>
    <row r="61" spans="1:3" ht="18" x14ac:dyDescent="0.35">
      <c r="A61" s="9"/>
      <c r="B61" s="10" t="s">
        <v>99</v>
      </c>
      <c r="C61" s="85">
        <v>1000</v>
      </c>
    </row>
    <row r="62" spans="1:3" ht="18.600000000000001" thickBot="1" x14ac:dyDescent="0.4">
      <c r="A62" s="9"/>
      <c r="B62" s="15" t="s">
        <v>96</v>
      </c>
      <c r="C62" s="86">
        <v>30000</v>
      </c>
    </row>
    <row r="63" spans="1:3" ht="18.600000000000001" thickBot="1" x14ac:dyDescent="0.4">
      <c r="A63" s="5">
        <v>528</v>
      </c>
      <c r="B63" s="6" t="s">
        <v>41</v>
      </c>
      <c r="C63" s="62">
        <v>0</v>
      </c>
    </row>
    <row r="64" spans="1:3" ht="18.600000000000001" thickBot="1" x14ac:dyDescent="0.4">
      <c r="A64" s="5">
        <v>541</v>
      </c>
      <c r="B64" s="6" t="s">
        <v>42</v>
      </c>
      <c r="C64" s="62">
        <v>0</v>
      </c>
    </row>
    <row r="65" spans="1:5" ht="18.600000000000001" thickBot="1" x14ac:dyDescent="0.4">
      <c r="A65" s="5">
        <v>547</v>
      </c>
      <c r="B65" s="6" t="s">
        <v>43</v>
      </c>
      <c r="C65" s="62">
        <v>0</v>
      </c>
    </row>
    <row r="66" spans="1:5" ht="18.600000000000001" thickBot="1" x14ac:dyDescent="0.4">
      <c r="A66" s="5">
        <v>549</v>
      </c>
      <c r="B66" s="6" t="s">
        <v>44</v>
      </c>
      <c r="C66" s="62">
        <f>SUM(C67:C69)</f>
        <v>27000</v>
      </c>
    </row>
    <row r="67" spans="1:5" ht="15.6" x14ac:dyDescent="0.3">
      <c r="A67" s="13" t="s">
        <v>3</v>
      </c>
      <c r="B67" s="10" t="s">
        <v>45</v>
      </c>
      <c r="C67" s="21">
        <v>27000</v>
      </c>
    </row>
    <row r="68" spans="1:5" ht="18" x14ac:dyDescent="0.35">
      <c r="A68" s="9"/>
      <c r="B68" s="10" t="s">
        <v>46</v>
      </c>
      <c r="C68" s="22"/>
    </row>
    <row r="69" spans="1:5" ht="18.600000000000001" thickBot="1" x14ac:dyDescent="0.4">
      <c r="A69" s="9"/>
      <c r="B69" s="12" t="s">
        <v>26</v>
      </c>
      <c r="C69" s="22">
        <v>0</v>
      </c>
    </row>
    <row r="70" spans="1:5" ht="18.600000000000001" thickBot="1" x14ac:dyDescent="0.4">
      <c r="A70" s="5">
        <v>551</v>
      </c>
      <c r="B70" s="6" t="s">
        <v>47</v>
      </c>
      <c r="C70" s="62">
        <v>14000</v>
      </c>
    </row>
    <row r="71" spans="1:5" ht="18.600000000000001" thickBot="1" x14ac:dyDescent="0.4">
      <c r="A71" s="11">
        <v>557</v>
      </c>
      <c r="B71" s="6" t="s">
        <v>48</v>
      </c>
      <c r="C71" s="67">
        <v>0</v>
      </c>
    </row>
    <row r="72" spans="1:5" ht="18.600000000000001" thickBot="1" x14ac:dyDescent="0.4">
      <c r="A72" s="11">
        <v>558</v>
      </c>
      <c r="B72" s="6" t="s">
        <v>49</v>
      </c>
      <c r="C72" s="67">
        <v>35000</v>
      </c>
    </row>
    <row r="73" spans="1:5" ht="18.600000000000001" thickBot="1" x14ac:dyDescent="0.4">
      <c r="A73" s="11">
        <v>563</v>
      </c>
      <c r="B73" s="6" t="s">
        <v>50</v>
      </c>
      <c r="C73" s="64"/>
    </row>
    <row r="74" spans="1:5" ht="18.600000000000001" thickBot="1" x14ac:dyDescent="0.4">
      <c r="A74" s="5">
        <v>569</v>
      </c>
      <c r="B74" s="6" t="s">
        <v>51</v>
      </c>
      <c r="C74" s="62">
        <f>SUM(C75:C76)</f>
        <v>0</v>
      </c>
    </row>
    <row r="75" spans="1:5" ht="18" x14ac:dyDescent="0.35">
      <c r="A75" s="13" t="s">
        <v>3</v>
      </c>
      <c r="B75" s="14" t="s">
        <v>52</v>
      </c>
      <c r="C75" s="27"/>
    </row>
    <row r="76" spans="1:5" ht="18.600000000000001" thickBot="1" x14ac:dyDescent="0.4">
      <c r="A76" s="7"/>
      <c r="B76" s="10" t="s">
        <v>26</v>
      </c>
      <c r="C76" s="25"/>
    </row>
    <row r="77" spans="1:5" ht="18.600000000000001" thickBot="1" x14ac:dyDescent="0.4">
      <c r="A77" s="13">
        <v>571.572</v>
      </c>
      <c r="B77" s="59" t="s">
        <v>82</v>
      </c>
      <c r="C77" s="63">
        <f>SUM(C78:C80)</f>
        <v>0</v>
      </c>
    </row>
    <row r="78" spans="1:5" ht="18.600000000000001" thickBot="1" x14ac:dyDescent="0.4">
      <c r="A78" s="13"/>
      <c r="B78" s="61" t="s">
        <v>83</v>
      </c>
      <c r="C78" s="60"/>
    </row>
    <row r="79" spans="1:5" ht="18.600000000000001" thickBot="1" x14ac:dyDescent="0.4">
      <c r="A79" s="13"/>
      <c r="B79" s="61" t="s">
        <v>84</v>
      </c>
      <c r="C79" s="60"/>
      <c r="E79" s="83">
        <f>C40+C41+C46+C47+C58+C60</f>
        <v>6438000</v>
      </c>
    </row>
    <row r="80" spans="1:5" ht="18.600000000000001" thickBot="1" x14ac:dyDescent="0.4">
      <c r="A80" s="13"/>
      <c r="B80" s="61" t="s">
        <v>85</v>
      </c>
      <c r="C80" s="60"/>
      <c r="E80" s="83"/>
    </row>
    <row r="81" spans="1:5" ht="18.600000000000001" thickBot="1" x14ac:dyDescent="0.4">
      <c r="A81" s="19" t="s">
        <v>53</v>
      </c>
      <c r="B81" s="6"/>
      <c r="C81" s="62">
        <f>SUM(C8,C17,C22,C26,C27,C37,C43,C50,C52,C63,C64,C65,C66,C70,C71,C72,C73,C77)</f>
        <v>8406400</v>
      </c>
      <c r="E81" s="83"/>
    </row>
  </sheetData>
  <mergeCells count="1">
    <mergeCell ref="B2:H2"/>
  </mergeCells>
  <pageMargins left="0.51181102362204722" right="0.31496062992125984" top="0.78740157480314965" bottom="0.78740157480314965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C28" sqref="C28"/>
    </sheetView>
  </sheetViews>
  <sheetFormatPr defaultRowHeight="14.4" x14ac:dyDescent="0.3"/>
  <cols>
    <col min="2" max="2" width="43.88671875" customWidth="1"/>
    <col min="3" max="3" width="25.44140625" customWidth="1"/>
  </cols>
  <sheetData>
    <row r="1" spans="1:8" ht="24.6" x14ac:dyDescent="0.4">
      <c r="B1" s="74" t="s">
        <v>106</v>
      </c>
      <c r="C1" s="55"/>
      <c r="D1" s="55"/>
      <c r="E1" s="55"/>
      <c r="F1" s="55"/>
      <c r="G1" s="55"/>
      <c r="H1" s="55"/>
    </row>
    <row r="2" spans="1:8" ht="18" x14ac:dyDescent="0.35">
      <c r="B2" s="88" t="s">
        <v>80</v>
      </c>
      <c r="C2" s="88"/>
      <c r="D2" s="88"/>
      <c r="E2" s="88"/>
      <c r="F2" s="88"/>
      <c r="G2" s="88"/>
      <c r="H2" s="88"/>
    </row>
    <row r="4" spans="1:8" ht="15.6" thickBot="1" x14ac:dyDescent="0.4">
      <c r="A4" s="89" t="s">
        <v>102</v>
      </c>
      <c r="B4" s="90"/>
      <c r="C4" s="90"/>
    </row>
    <row r="5" spans="1:8" ht="27.6" x14ac:dyDescent="0.35">
      <c r="A5" s="31" t="s">
        <v>0</v>
      </c>
      <c r="B5" s="50" t="s">
        <v>1</v>
      </c>
      <c r="C5" s="82">
        <v>2024</v>
      </c>
    </row>
    <row r="6" spans="1:8" ht="16.2" thickBot="1" x14ac:dyDescent="0.35">
      <c r="A6" s="32"/>
      <c r="B6" s="53"/>
      <c r="C6" s="54"/>
    </row>
    <row r="7" spans="1:8" ht="18.600000000000001" thickBot="1" x14ac:dyDescent="0.4">
      <c r="A7" s="33">
        <v>602</v>
      </c>
      <c r="B7" s="34" t="s">
        <v>55</v>
      </c>
      <c r="C7" s="65">
        <f>SUM(C8:C11)</f>
        <v>610000</v>
      </c>
    </row>
    <row r="8" spans="1:8" ht="18" x14ac:dyDescent="0.35">
      <c r="A8" s="40"/>
      <c r="B8" s="37" t="s">
        <v>56</v>
      </c>
      <c r="C8" s="77"/>
    </row>
    <row r="9" spans="1:8" ht="18" x14ac:dyDescent="0.35">
      <c r="A9" s="36"/>
      <c r="B9" s="37" t="s">
        <v>57</v>
      </c>
      <c r="C9" s="76">
        <v>540000</v>
      </c>
    </row>
    <row r="10" spans="1:8" ht="18" x14ac:dyDescent="0.35">
      <c r="A10" s="36"/>
      <c r="B10" s="37" t="s">
        <v>58</v>
      </c>
      <c r="C10" s="78">
        <v>70000</v>
      </c>
    </row>
    <row r="11" spans="1:8" ht="18.600000000000001" thickBot="1" x14ac:dyDescent="0.4">
      <c r="A11" s="36"/>
      <c r="B11" s="39" t="s">
        <v>59</v>
      </c>
      <c r="C11" s="79"/>
    </row>
    <row r="12" spans="1:8" ht="18.600000000000001" thickBot="1" x14ac:dyDescent="0.4">
      <c r="A12" s="33">
        <v>609</v>
      </c>
      <c r="B12" s="34" t="s">
        <v>60</v>
      </c>
      <c r="C12" s="66">
        <v>213400</v>
      </c>
    </row>
    <row r="13" spans="1:8" ht="18.600000000000001" thickBot="1" x14ac:dyDescent="0.4">
      <c r="A13" s="33">
        <v>613</v>
      </c>
      <c r="B13" s="34" t="s">
        <v>61</v>
      </c>
      <c r="C13" s="66">
        <v>0</v>
      </c>
    </row>
    <row r="14" spans="1:8" ht="18.600000000000001" thickBot="1" x14ac:dyDescent="0.4">
      <c r="A14" s="33">
        <v>644</v>
      </c>
      <c r="B14" s="34" t="s">
        <v>62</v>
      </c>
      <c r="C14" s="66"/>
    </row>
    <row r="15" spans="1:8" ht="18.600000000000001" thickBot="1" x14ac:dyDescent="0.4">
      <c r="A15" s="33">
        <v>648</v>
      </c>
      <c r="B15" s="34" t="s">
        <v>63</v>
      </c>
      <c r="C15" s="65">
        <f>SUM(C16:C19)</f>
        <v>20000</v>
      </c>
    </row>
    <row r="16" spans="1:8" ht="18" x14ac:dyDescent="0.35">
      <c r="A16" s="40"/>
      <c r="B16" s="42" t="s">
        <v>64</v>
      </c>
      <c r="C16" s="68">
        <v>0</v>
      </c>
    </row>
    <row r="17" spans="1:3" ht="18" x14ac:dyDescent="0.35">
      <c r="A17" s="36"/>
      <c r="B17" s="37" t="s">
        <v>65</v>
      </c>
      <c r="C17" s="69">
        <v>0</v>
      </c>
    </row>
    <row r="18" spans="1:3" ht="18" x14ac:dyDescent="0.35">
      <c r="A18" s="36"/>
      <c r="B18" s="41" t="s">
        <v>66</v>
      </c>
      <c r="C18" s="70">
        <v>0</v>
      </c>
    </row>
    <row r="19" spans="1:3" ht="18.600000000000001" thickBot="1" x14ac:dyDescent="0.4">
      <c r="A19" s="38"/>
      <c r="B19" s="41" t="s">
        <v>67</v>
      </c>
      <c r="C19" s="81">
        <v>20000</v>
      </c>
    </row>
    <row r="20" spans="1:3" ht="18.600000000000001" thickBot="1" x14ac:dyDescent="0.4">
      <c r="A20" s="33">
        <v>649</v>
      </c>
      <c r="B20" s="34" t="s">
        <v>68</v>
      </c>
      <c r="C20" s="66">
        <f>SUM(C21:C23)</f>
        <v>0</v>
      </c>
    </row>
    <row r="21" spans="1:3" ht="18" x14ac:dyDescent="0.35">
      <c r="A21" s="40"/>
      <c r="B21" s="37" t="s">
        <v>69</v>
      </c>
      <c r="C21" s="77">
        <v>0</v>
      </c>
    </row>
    <row r="22" spans="1:3" ht="18" x14ac:dyDescent="0.35">
      <c r="A22" s="36"/>
      <c r="B22" s="37" t="s">
        <v>70</v>
      </c>
      <c r="C22" s="78"/>
    </row>
    <row r="23" spans="1:3" ht="18.600000000000001" thickBot="1" x14ac:dyDescent="0.4">
      <c r="A23" s="38"/>
      <c r="B23" s="37" t="s">
        <v>71</v>
      </c>
      <c r="C23" s="80"/>
    </row>
    <row r="24" spans="1:3" ht="18.600000000000001" thickBot="1" x14ac:dyDescent="0.4">
      <c r="A24" s="33">
        <v>662</v>
      </c>
      <c r="B24" s="34" t="s">
        <v>72</v>
      </c>
      <c r="C24" s="58"/>
    </row>
    <row r="25" spans="1:3" ht="18.600000000000001" thickBot="1" x14ac:dyDescent="0.4">
      <c r="A25" s="33">
        <v>669</v>
      </c>
      <c r="B25" s="34" t="s">
        <v>73</v>
      </c>
      <c r="C25" s="58"/>
    </row>
    <row r="26" spans="1:3" ht="18.600000000000001" thickBot="1" x14ac:dyDescent="0.4">
      <c r="A26" s="33">
        <v>672</v>
      </c>
      <c r="B26" s="34" t="s">
        <v>74</v>
      </c>
      <c r="C26" s="65">
        <f>SUM(C27:C29)</f>
        <v>7508000</v>
      </c>
    </row>
    <row r="27" spans="1:3" ht="18" x14ac:dyDescent="0.35">
      <c r="A27" s="43"/>
      <c r="B27" s="35" t="s">
        <v>75</v>
      </c>
      <c r="C27" s="77">
        <v>850000</v>
      </c>
    </row>
    <row r="28" spans="1:3" ht="18" x14ac:dyDescent="0.35">
      <c r="A28" s="43"/>
      <c r="B28" s="39" t="s">
        <v>81</v>
      </c>
      <c r="C28" s="79">
        <v>6438000</v>
      </c>
    </row>
    <row r="29" spans="1:3" ht="18.600000000000001" thickBot="1" x14ac:dyDescent="0.4">
      <c r="A29" s="56"/>
      <c r="B29" s="39" t="s">
        <v>101</v>
      </c>
      <c r="C29" s="79">
        <v>220000</v>
      </c>
    </row>
    <row r="30" spans="1:3" ht="18.600000000000001" thickBot="1" x14ac:dyDescent="0.4">
      <c r="A30" s="57" t="s">
        <v>76</v>
      </c>
      <c r="B30" s="34"/>
      <c r="C30" s="66">
        <f>SUM(C7,C12,C13,C14,C15,C20,C24,C25,C26)</f>
        <v>8351400</v>
      </c>
    </row>
    <row r="31" spans="1:3" ht="18" x14ac:dyDescent="0.35">
      <c r="A31" s="44" t="s">
        <v>77</v>
      </c>
      <c r="B31" s="45"/>
      <c r="C31" s="51">
        <f>C30-'MŠ Novom N'!C81</f>
        <v>-55000</v>
      </c>
    </row>
    <row r="32" spans="1:3" ht="18" x14ac:dyDescent="0.35">
      <c r="A32" s="46" t="s">
        <v>78</v>
      </c>
      <c r="B32" s="47"/>
      <c r="C32" s="70">
        <v>55000</v>
      </c>
    </row>
    <row r="33" spans="1:3" ht="18.600000000000001" thickBot="1" x14ac:dyDescent="0.4">
      <c r="A33" s="48" t="s">
        <v>79</v>
      </c>
      <c r="B33" s="49"/>
      <c r="C33" s="52">
        <f>SUM(C31:C32)</f>
        <v>0</v>
      </c>
    </row>
  </sheetData>
  <mergeCells count="2">
    <mergeCell ref="B2:H2"/>
    <mergeCell ref="A4:C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 Novom N</vt:lpstr>
      <vt:lpstr>MŠ Novom V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Manová, Ing.</dc:creator>
  <cp:lastModifiedBy>Marcela Giblová</cp:lastModifiedBy>
  <cp:lastPrinted>2023-09-24T16:32:37Z</cp:lastPrinted>
  <dcterms:created xsi:type="dcterms:W3CDTF">2015-01-02T12:14:38Z</dcterms:created>
  <dcterms:modified xsi:type="dcterms:W3CDTF">2023-11-21T18:00:34Z</dcterms:modified>
</cp:coreProperties>
</file>